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235" windowHeight="10035" activeTab="0"/>
  </bookViews>
  <sheets>
    <sheet name="2019-2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<sst xmlns="http://schemas.openxmlformats.org/spreadsheetml/2006/main" count="23" uniqueCount="22">
  <si>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%</t>
  </si>
  <si>
    <t>всего</t>
  </si>
  <si>
    <t>Безопасность учащихся в образовательной организации</t>
  </si>
  <si>
    <t>Качество образования</t>
  </si>
  <si>
    <t>Возможность получения дополнительного образования(кружки, секции)</t>
  </si>
  <si>
    <t>Психолого-педагогическая поддержка (деятельность педагога- психолога, социального педагога)</t>
  </si>
  <si>
    <t>Качество питания учащихся</t>
  </si>
  <si>
    <t>Санитарно-гигиенические условия</t>
  </si>
  <si>
    <t>Медицинское сопровождение</t>
  </si>
  <si>
    <t>Поведение учащихся</t>
  </si>
  <si>
    <t>Работа классного руководителя</t>
  </si>
  <si>
    <t>Работа администрации</t>
  </si>
  <si>
    <t>Педагогический коллектив</t>
  </si>
  <si>
    <t>Материально-техническая оснащенность</t>
  </si>
  <si>
    <t>Информатизация учебного процесса</t>
  </si>
  <si>
    <t>Возможность участия родителей в управлении образовательной организацией (управляющий совет, родительской комитет, попечительский совет)</t>
  </si>
  <si>
    <t>Доступность информации об образовательной организации и образовательном процессе</t>
  </si>
  <si>
    <t>Достижения образовательной организации</t>
  </si>
  <si>
    <t>ИТОГ</t>
  </si>
  <si>
    <t>Критерий качества образования</t>
  </si>
  <si>
    <t>Положительная оценка респондентов</t>
  </si>
  <si>
    <t>Отрицательная оценка респондентов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</si>
</sst>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41" fillId="0" borderId="10" xfId="0" applyFont="1" applyBorder="1" applyAlignment="1">
      <alignment horizontal="justify" wrapText="1"/>
    </xf>
    <xf numFmtId="0" fontId="42" fillId="0" borderId="10" xfId="0" applyFont="1" applyBorder="1" applyAlignment="1">
      <alignment horizontal="justify"/>
    </xf>
    <xf numFmtId="0" fontId="43" fillId="0" borderId="10" xfId="0" applyFont="1" applyBorder="1" applyAlignment="1">
      <alignment horizontal="justify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56.28125" style="0" customWidth="1"/>
    <col min="3" max="3" width="4.8515625" style="0" customWidth="1"/>
    <col min="5" max="5" width="4.57421875" style="0" customWidth="1"/>
  </cols>
  <sheetData>
    <row r="1" spans="1:7" ht="78.75">
      <c r="A1" s="1" t="s">
        <v>19</v>
      </c>
      <c r="B1" s="1" t="s">
        <v>20</v>
      </c>
      <c r="C1" s="2" t="s">
        <v>0</v>
      </c>
      <c r="D1" s="1" t="s">
        <v>21</v>
      </c>
      <c r="E1" s="2" t="s">
        <v>0</v>
      </c>
      <c r="F1" s="2" t="s">
        <v>1</v>
      </c>
      <c r="G1" s="4"/>
    </row>
    <row r="2" spans="1:7" ht="31.5">
      <c r="A2" s="3" t="s">
        <v>2</v>
      </c>
      <c r="B2" s="3">
        <v>175</v>
      </c>
      <c r="C2" s="4">
        <f>B2/207*100</f>
        <v>84.54106280193237</v>
      </c>
      <c r="D2" s="3">
        <v>9</v>
      </c>
      <c r="E2" s="4">
        <f>D2/207*100</f>
        <v>4.3478260869565215</v>
      </c>
      <c r="F2" s="4">
        <f>B2+D2</f>
        <v>184</v>
      </c>
      <c r="G2" s="4">
        <f>F2-207</f>
        <v>-23</v>
      </c>
    </row>
    <row r="3" spans="1:7" ht="15.75">
      <c r="A3" s="3" t="s">
        <v>3</v>
      </c>
      <c r="B3" s="3">
        <v>173</v>
      </c>
      <c r="C3" s="4">
        <f aca="true" t="shared" si="0" ref="C3:C17">B3/207*100</f>
        <v>83.57487922705315</v>
      </c>
      <c r="D3" s="3">
        <v>2</v>
      </c>
      <c r="E3" s="4">
        <f aca="true" t="shared" si="1" ref="E3:E17">D3/207*100</f>
        <v>0.966183574879227</v>
      </c>
      <c r="F3" s="4">
        <f aca="true" t="shared" si="2" ref="F3:F17">B3+D3</f>
        <v>175</v>
      </c>
      <c r="G3" s="4">
        <f aca="true" t="shared" si="3" ref="G3:G17">F3-207</f>
        <v>-32</v>
      </c>
    </row>
    <row r="4" spans="1:7" ht="31.5">
      <c r="A4" s="3" t="s">
        <v>4</v>
      </c>
      <c r="B4" s="3">
        <v>154</v>
      </c>
      <c r="C4" s="4">
        <f t="shared" si="0"/>
        <v>74.39613526570048</v>
      </c>
      <c r="D4" s="3">
        <v>6</v>
      </c>
      <c r="E4" s="4">
        <f t="shared" si="1"/>
        <v>2.898550724637681</v>
      </c>
      <c r="F4" s="4">
        <v>160</v>
      </c>
      <c r="G4" s="4">
        <f t="shared" si="3"/>
        <v>-47</v>
      </c>
    </row>
    <row r="5" spans="1:7" ht="31.5">
      <c r="A5" s="3" t="s">
        <v>5</v>
      </c>
      <c r="B5" s="3">
        <v>142</v>
      </c>
      <c r="C5" s="4">
        <f t="shared" si="0"/>
        <v>68.59903381642512</v>
      </c>
      <c r="D5" s="3">
        <v>5</v>
      </c>
      <c r="E5" s="4">
        <f t="shared" si="1"/>
        <v>2.4154589371980677</v>
      </c>
      <c r="F5" s="4">
        <f t="shared" si="2"/>
        <v>147</v>
      </c>
      <c r="G5" s="4">
        <f t="shared" si="3"/>
        <v>-60</v>
      </c>
    </row>
    <row r="6" spans="1:7" ht="15.75">
      <c r="A6" s="3" t="s">
        <v>6</v>
      </c>
      <c r="B6" s="3">
        <v>174</v>
      </c>
      <c r="C6" s="4">
        <f t="shared" si="0"/>
        <v>84.05797101449275</v>
      </c>
      <c r="D6" s="3">
        <v>11</v>
      </c>
      <c r="E6" s="4">
        <f t="shared" si="1"/>
        <v>5.314009661835748</v>
      </c>
      <c r="F6" s="4">
        <f t="shared" si="2"/>
        <v>185</v>
      </c>
      <c r="G6" s="4">
        <f t="shared" si="3"/>
        <v>-22</v>
      </c>
    </row>
    <row r="7" spans="1:7" ht="15.75">
      <c r="A7" s="3" t="s">
        <v>7</v>
      </c>
      <c r="B7" s="3">
        <v>168</v>
      </c>
      <c r="C7" s="4">
        <f t="shared" si="0"/>
        <v>81.15942028985508</v>
      </c>
      <c r="D7" s="3">
        <v>16</v>
      </c>
      <c r="E7" s="4">
        <f t="shared" si="1"/>
        <v>7.729468599033816</v>
      </c>
      <c r="F7" s="4">
        <f t="shared" si="2"/>
        <v>184</v>
      </c>
      <c r="G7" s="4">
        <f t="shared" si="3"/>
        <v>-23</v>
      </c>
    </row>
    <row r="8" spans="1:7" ht="15.75">
      <c r="A8" s="3" t="s">
        <v>8</v>
      </c>
      <c r="B8" s="3">
        <v>151</v>
      </c>
      <c r="C8" s="4">
        <f t="shared" si="0"/>
        <v>72.94685990338165</v>
      </c>
      <c r="D8" s="3">
        <v>56</v>
      </c>
      <c r="E8" s="4">
        <f t="shared" si="1"/>
        <v>27.053140096618357</v>
      </c>
      <c r="F8" s="4">
        <f t="shared" si="2"/>
        <v>207</v>
      </c>
      <c r="G8" s="4">
        <f t="shared" si="3"/>
        <v>0</v>
      </c>
    </row>
    <row r="9" spans="1:7" ht="15.75">
      <c r="A9" s="3" t="s">
        <v>9</v>
      </c>
      <c r="B9" s="3">
        <v>165</v>
      </c>
      <c r="C9" s="4">
        <f t="shared" si="0"/>
        <v>79.71014492753623</v>
      </c>
      <c r="D9" s="3">
        <v>17</v>
      </c>
      <c r="E9" s="4">
        <f t="shared" si="1"/>
        <v>8.212560386473431</v>
      </c>
      <c r="F9" s="4">
        <f t="shared" si="2"/>
        <v>182</v>
      </c>
      <c r="G9" s="4">
        <f t="shared" si="3"/>
        <v>-25</v>
      </c>
    </row>
    <row r="10" spans="1:7" ht="15.75">
      <c r="A10" s="3" t="s">
        <v>10</v>
      </c>
      <c r="B10" s="3">
        <v>184</v>
      </c>
      <c r="C10" s="4">
        <f t="shared" si="0"/>
        <v>88.88888888888889</v>
      </c>
      <c r="D10" s="3">
        <v>0</v>
      </c>
      <c r="E10" s="4">
        <f t="shared" si="1"/>
        <v>0</v>
      </c>
      <c r="F10" s="4">
        <f t="shared" si="2"/>
        <v>184</v>
      </c>
      <c r="G10" s="4">
        <f t="shared" si="3"/>
        <v>-23</v>
      </c>
    </row>
    <row r="11" spans="1:7" ht="15.75">
      <c r="A11" s="3" t="s">
        <v>11</v>
      </c>
      <c r="B11" s="3">
        <v>182</v>
      </c>
      <c r="C11" s="4">
        <f t="shared" si="0"/>
        <v>87.92270531400966</v>
      </c>
      <c r="D11" s="3">
        <v>2</v>
      </c>
      <c r="E11" s="4">
        <f t="shared" si="1"/>
        <v>0.966183574879227</v>
      </c>
      <c r="F11" s="4">
        <f t="shared" si="2"/>
        <v>184</v>
      </c>
      <c r="G11" s="4">
        <f t="shared" si="3"/>
        <v>-23</v>
      </c>
    </row>
    <row r="12" spans="1:7" ht="15.75">
      <c r="A12" s="3" t="s">
        <v>12</v>
      </c>
      <c r="B12" s="3">
        <v>179</v>
      </c>
      <c r="C12" s="4">
        <f t="shared" si="0"/>
        <v>86.47342995169082</v>
      </c>
      <c r="D12" s="3">
        <v>5</v>
      </c>
      <c r="E12" s="4">
        <f t="shared" si="1"/>
        <v>2.4154589371980677</v>
      </c>
      <c r="F12" s="4">
        <f t="shared" si="2"/>
        <v>184</v>
      </c>
      <c r="G12" s="4">
        <f t="shared" si="3"/>
        <v>-23</v>
      </c>
    </row>
    <row r="13" spans="1:7" ht="15.75">
      <c r="A13" s="3" t="s">
        <v>13</v>
      </c>
      <c r="B13" s="3">
        <v>151</v>
      </c>
      <c r="C13" s="4">
        <f t="shared" si="0"/>
        <v>72.94685990338165</v>
      </c>
      <c r="D13" s="3">
        <v>28</v>
      </c>
      <c r="E13" s="4">
        <f t="shared" si="1"/>
        <v>13.526570048309178</v>
      </c>
      <c r="F13" s="4">
        <f t="shared" si="2"/>
        <v>179</v>
      </c>
      <c r="G13" s="4">
        <f t="shared" si="3"/>
        <v>-28</v>
      </c>
    </row>
    <row r="14" spans="1:7" ht="15.75">
      <c r="A14" s="3" t="s">
        <v>14</v>
      </c>
      <c r="B14" s="3">
        <v>174</v>
      </c>
      <c r="C14" s="4">
        <f t="shared" si="0"/>
        <v>84.05797101449275</v>
      </c>
      <c r="D14" s="3">
        <v>10</v>
      </c>
      <c r="E14" s="4">
        <f t="shared" si="1"/>
        <v>4.830917874396135</v>
      </c>
      <c r="F14" s="4">
        <f t="shared" si="2"/>
        <v>184</v>
      </c>
      <c r="G14" s="4">
        <f t="shared" si="3"/>
        <v>-23</v>
      </c>
    </row>
    <row r="15" spans="1:7" ht="47.25">
      <c r="A15" s="3" t="s">
        <v>15</v>
      </c>
      <c r="B15" s="3">
        <v>139</v>
      </c>
      <c r="C15" s="4">
        <f t="shared" si="0"/>
        <v>67.14975845410628</v>
      </c>
      <c r="D15" s="3">
        <v>7</v>
      </c>
      <c r="E15" s="4">
        <f t="shared" si="1"/>
        <v>3.3816425120772946</v>
      </c>
      <c r="F15" s="4">
        <f t="shared" si="2"/>
        <v>146</v>
      </c>
      <c r="G15" s="4">
        <f t="shared" si="3"/>
        <v>-61</v>
      </c>
    </row>
    <row r="16" spans="1:7" ht="31.5">
      <c r="A16" s="3" t="s">
        <v>16</v>
      </c>
      <c r="B16" s="3">
        <v>155</v>
      </c>
      <c r="C16" s="4">
        <f t="shared" si="0"/>
        <v>74.8792270531401</v>
      </c>
      <c r="D16" s="3">
        <v>3</v>
      </c>
      <c r="E16" s="4">
        <f t="shared" si="1"/>
        <v>1.4492753623188406</v>
      </c>
      <c r="F16" s="4">
        <f t="shared" si="2"/>
        <v>158</v>
      </c>
      <c r="G16" s="4">
        <f t="shared" si="3"/>
        <v>-49</v>
      </c>
    </row>
    <row r="17" spans="1:7" ht="15.75">
      <c r="A17" s="3" t="s">
        <v>17</v>
      </c>
      <c r="B17" s="3">
        <v>177</v>
      </c>
      <c r="C17" s="4">
        <f t="shared" si="0"/>
        <v>85.5072463768116</v>
      </c>
      <c r="D17" s="3">
        <v>11</v>
      </c>
      <c r="E17" s="4">
        <f t="shared" si="1"/>
        <v>5.314009661835748</v>
      </c>
      <c r="F17" s="4">
        <f t="shared" si="2"/>
        <v>188</v>
      </c>
      <c r="G17" s="4">
        <f t="shared" si="3"/>
        <v>-19</v>
      </c>
    </row>
    <row r="18" spans="1:7" ht="15.75">
      <c r="A18" s="2" t="s">
        <v>18</v>
      </c>
      <c r="B18" s="4">
        <f>SUM(B2:B17)</f>
        <v>2643</v>
      </c>
      <c r="C18" s="4"/>
      <c r="D18" s="4">
        <f>SUM(D2:D17)</f>
        <v>188</v>
      </c>
      <c r="E18" s="4"/>
      <c r="F18" s="4"/>
      <c r="G18" s="4"/>
    </row>
    <row r="19" spans="1:7" ht="15.75">
      <c r="A19" s="4"/>
      <c r="B19" s="4">
        <f>B18/16</f>
        <v>165.1875</v>
      </c>
      <c r="C19" s="5">
        <f>B19/207*100</f>
        <v>79.80072463768117</v>
      </c>
      <c r="D19" s="4">
        <f>D18/16</f>
        <v>11.75</v>
      </c>
      <c r="E19" s="5">
        <f>D19/207*100</f>
        <v>5.676328502415459</v>
      </c>
      <c r="F19" s="4"/>
      <c r="G19" s="4"/>
    </row>
  </sheetData>
  <sheetProtection/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2020-08-17T11:10:21Z</cp:lastPrinted>
  <dcterms:created xsi:type="dcterms:W3CDTF">2020-08-14T10:01:50Z</dcterms:created>
  <dcterms:modified xsi:type="dcterms:W3CDTF">2021-04-26T11:05:07Z</dcterms:modified>
  <cp:category/>
  <cp:version/>
  <cp:contentType/>
  <cp:contentStatus/>
</cp:coreProperties>
</file>